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115" windowHeight="5535" activeTab="0"/>
  </bookViews>
  <sheets>
    <sheet name="Datos" sheetId="1" r:id="rId1"/>
    <sheet name="ModLineal1" sheetId="2" r:id="rId2"/>
    <sheet name="ModeloDistrib" sheetId="3" r:id="rId3"/>
    <sheet name="ASCII" sheetId="4" r:id="rId4"/>
  </sheets>
  <externalReferences>
    <externalReference r:id="rId7"/>
  </externalReferences>
  <definedNames>
    <definedName name="Criter">'ModLineal1'!$C$10:$C$29</definedName>
    <definedName name="Err" localSheetId="1">'ModLineal1'!#REF!</definedName>
    <definedName name="Err">#REF!</definedName>
    <definedName name="inic" localSheetId="1">'ModLineal1'!$C$4</definedName>
    <definedName name="inic">#REF!</definedName>
    <definedName name="pend1">#REF!</definedName>
    <definedName name="pend2">#REF!</definedName>
    <definedName name="Pred">'ModLineal1'!$B$10:$B$29</definedName>
    <definedName name="solver_adj" localSheetId="1" hidden="1">'ModLineal1'!$B$4:$B$4</definedName>
    <definedName name="solver_cvg" localSheetId="1" hidden="1">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'ModLineal1'!#REF!</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am" localSheetId="1">'ModLineal1'!$A$30</definedName>
    <definedName name="tam">#REF!</definedName>
    <definedName name="tam1">#REF!</definedName>
    <definedName name="veloc" localSheetId="1">'ModLineal1'!$B$4</definedName>
    <definedName name="veloc">#REF!</definedName>
    <definedName name="Xmed">#REF!</definedName>
    <definedName name="Ymed">#REF!</definedName>
  </definedNames>
  <calcPr fullCalcOnLoad="1"/>
</workbook>
</file>

<file path=xl/sharedStrings.xml><?xml version="1.0" encoding="utf-8"?>
<sst xmlns="http://schemas.openxmlformats.org/spreadsheetml/2006/main" count="27" uniqueCount="25">
  <si>
    <t>ErrCua</t>
  </si>
  <si>
    <t>N</t>
  </si>
  <si>
    <t>X</t>
  </si>
  <si>
    <t>Y</t>
  </si>
  <si>
    <t>Pend</t>
  </si>
  <si>
    <t>Corte</t>
  </si>
  <si>
    <t>Id.</t>
  </si>
  <si>
    <t>Ex.Cardiaca</t>
  </si>
  <si>
    <t>Media</t>
  </si>
  <si>
    <t>Precis</t>
  </si>
  <si>
    <t>SCe</t>
  </si>
  <si>
    <t>Aeróbica</t>
  </si>
  <si>
    <t>Parámetros Modelo Lineal</t>
  </si>
  <si>
    <t>&lt;26</t>
  </si>
  <si>
    <t>26-50</t>
  </si>
  <si>
    <t>51-75</t>
  </si>
  <si>
    <t>76-100</t>
  </si>
  <si>
    <t>101-125</t>
  </si>
  <si>
    <t>126-150</t>
  </si>
  <si>
    <t>151-175</t>
  </si>
  <si>
    <t>&gt;175</t>
  </si>
  <si>
    <t>CI</t>
  </si>
  <si>
    <t>Porcentaje</t>
  </si>
  <si>
    <t>Frecuencia</t>
  </si>
  <si>
    <t>Frec.Relat</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</si>
</sst>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
    <numFmt numFmtId="181" formatCode="0.0"/>
    <numFmt numFmtId="182" formatCode="0.0000"/>
    <numFmt numFmtId="183" formatCode="0E+00;\?"/>
    <numFmt numFmtId="184" formatCode="0.0E+00;\?"/>
    <numFmt numFmtId="185" formatCode="0.00E+00;\?"/>
    <numFmt numFmtId="186" formatCode="0.000E+00;\?"/>
    <numFmt numFmtId="187" formatCode="0.00000"/>
    <numFmt numFmtId="188" formatCode="0.0E+00;\g"/>
    <numFmt numFmtId="189" formatCode="0.0000000"/>
    <numFmt numFmtId="190" formatCode="0.0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0000000"/>
    <numFmt numFmtId="196" formatCode="0.0E+00"/>
    <numFmt numFmtId="197" formatCode="0E+00"/>
  </numFmts>
  <fonts count="23">
    <font>
      <sz val="10"/>
      <name val="Arial"/>
      <family val="0"/>
    </font>
    <font>
      <b/>
      <sz val="10"/>
      <name val="Arial"/>
      <family val="2"/>
    </font>
    <font>
      <sz val="9"/>
      <name val="Arial"/>
      <family val="2"/>
    </font>
    <font>
      <b/>
      <sz val="9"/>
      <name val="Arial"/>
      <family val="2"/>
    </font>
    <font>
      <i/>
      <sz val="9"/>
      <name val="Arial"/>
      <family val="2"/>
    </font>
    <font>
      <sz val="9"/>
      <name val="Symbol"/>
      <family val="1"/>
    </font>
    <font>
      <b/>
      <u val="single"/>
      <sz val="9"/>
      <name val="Arial"/>
      <family val="2"/>
    </font>
    <font>
      <b/>
      <sz val="9"/>
      <color indexed="10"/>
      <name val="Arial"/>
      <family val="2"/>
    </font>
    <font>
      <b/>
      <sz val="9"/>
      <color indexed="12"/>
      <name val="Arial"/>
      <family val="2"/>
    </font>
    <font>
      <sz val="9"/>
      <color indexed="10"/>
      <name val="Arial"/>
      <family val="2"/>
    </font>
    <font>
      <sz val="9"/>
      <color indexed="12"/>
      <name val="Arial"/>
      <family val="2"/>
    </font>
    <font>
      <b/>
      <sz val="9"/>
      <color indexed="41"/>
      <name val="Arial"/>
      <family val="2"/>
    </font>
    <font>
      <u val="single"/>
      <sz val="10"/>
      <color indexed="12"/>
      <name val="Arial"/>
      <family val="0"/>
    </font>
    <font>
      <u val="single"/>
      <sz val="10"/>
      <color indexed="36"/>
      <name val="Arial"/>
      <family val="0"/>
    </font>
    <font>
      <sz val="8"/>
      <name val="Arial"/>
      <family val="0"/>
    </font>
    <font>
      <b/>
      <sz val="9.75"/>
      <name val="Arial"/>
      <family val="2"/>
    </font>
    <font>
      <sz val="9.75"/>
      <name val="Arial"/>
      <family val="2"/>
    </font>
    <font>
      <sz val="10.75"/>
      <name val="Arial"/>
      <family val="0"/>
    </font>
    <font>
      <i/>
      <sz val="10"/>
      <name val="Arial"/>
      <family val="2"/>
    </font>
    <font>
      <sz val="10"/>
      <name val="Symbol"/>
      <family val="1"/>
    </font>
    <font>
      <vertAlign val="subscript"/>
      <sz val="10"/>
      <name val="Arial"/>
      <family val="2"/>
    </font>
    <font>
      <i/>
      <vertAlign val="subscript"/>
      <sz val="10"/>
      <name val="Arial"/>
      <family val="2"/>
    </font>
    <font>
      <b/>
      <i/>
      <sz val="10"/>
      <color indexed="10"/>
      <name val="Arial"/>
      <family val="2"/>
    </font>
  </fonts>
  <fills count="4">
    <fill>
      <patternFill/>
    </fill>
    <fill>
      <patternFill patternType="gray125"/>
    </fill>
    <fill>
      <patternFill patternType="solid">
        <fgColor indexed="12"/>
        <bgColor indexed="64"/>
      </patternFill>
    </fill>
    <fill>
      <patternFill patternType="solid">
        <fgColor indexed="10"/>
        <bgColor indexed="64"/>
      </patternFill>
    </fill>
  </fills>
  <borders count="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 fillId="0" borderId="0" xfId="0" applyFont="1" applyAlignment="1">
      <alignment horizontal="center"/>
    </xf>
    <xf numFmtId="2" fontId="4" fillId="0" borderId="1" xfId="0" applyNumberFormat="1" applyFont="1" applyBorder="1" applyAlignment="1">
      <alignment horizontal="center"/>
    </xf>
    <xf numFmtId="2" fontId="4" fillId="0" borderId="2" xfId="0" applyNumberFormat="1" applyFont="1" applyBorder="1" applyAlignment="1">
      <alignment horizontal="center"/>
    </xf>
    <xf numFmtId="2" fontId="4" fillId="0" borderId="3" xfId="0" applyNumberFormat="1" applyFont="1" applyBorder="1" applyAlignment="1">
      <alignment horizontal="center"/>
    </xf>
    <xf numFmtId="0" fontId="2" fillId="0" borderId="1" xfId="0" applyFont="1" applyBorder="1" applyAlignment="1">
      <alignment horizontal="center"/>
    </xf>
    <xf numFmtId="2" fontId="2" fillId="0" borderId="1" xfId="0" applyNumberFormat="1" applyFont="1" applyBorder="1" applyAlignment="1">
      <alignment horizontal="center"/>
    </xf>
    <xf numFmtId="2" fontId="2" fillId="0" borderId="0" xfId="0" applyNumberFormat="1" applyFont="1" applyAlignment="1">
      <alignment horizontal="center"/>
    </xf>
    <xf numFmtId="0" fontId="2" fillId="0" borderId="2" xfId="0" applyFont="1" applyBorder="1" applyAlignment="1">
      <alignment horizontal="center"/>
    </xf>
    <xf numFmtId="2" fontId="2" fillId="0" borderId="2" xfId="0" applyNumberFormat="1" applyFont="1" applyBorder="1" applyAlignment="1">
      <alignment horizontal="center"/>
    </xf>
    <xf numFmtId="0" fontId="2" fillId="0" borderId="3" xfId="0" applyFont="1" applyBorder="1" applyAlignment="1">
      <alignment horizontal="center"/>
    </xf>
    <xf numFmtId="2" fontId="2" fillId="0" borderId="3" xfId="0" applyNumberFormat="1"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horizontal="left"/>
    </xf>
    <xf numFmtId="0" fontId="6" fillId="0" borderId="0" xfId="0" applyFont="1" applyAlignment="1">
      <alignment horizontal="left"/>
    </xf>
    <xf numFmtId="0" fontId="2" fillId="0" borderId="0" xfId="0" applyFont="1" applyAlignment="1">
      <alignment horizontal="center"/>
    </xf>
    <xf numFmtId="0" fontId="2" fillId="0" borderId="4" xfId="0" applyFont="1" applyBorder="1" applyAlignment="1">
      <alignment horizontal="center"/>
    </xf>
    <xf numFmtId="1" fontId="2" fillId="0" borderId="0" xfId="0" applyNumberFormat="1" applyFont="1" applyAlignment="1">
      <alignment horizontal="center"/>
    </xf>
    <xf numFmtId="0" fontId="3" fillId="0" borderId="0" xfId="0" applyFont="1" applyAlignment="1">
      <alignment horizontal="center"/>
    </xf>
    <xf numFmtId="0" fontId="2" fillId="0" borderId="0" xfId="0" applyFont="1" applyAlignment="1" quotePrefix="1">
      <alignment horizontal="center"/>
    </xf>
    <xf numFmtId="1" fontId="2" fillId="0" borderId="0" xfId="0" applyNumberFormat="1" applyFont="1" applyAlignment="1">
      <alignment horizontal="center"/>
    </xf>
    <xf numFmtId="0" fontId="3" fillId="0" borderId="0" xfId="0" applyFont="1" applyAlignment="1">
      <alignment horizontal="left"/>
    </xf>
    <xf numFmtId="187" fontId="8" fillId="0" borderId="0" xfId="0" applyNumberFormat="1" applyFont="1" applyAlignment="1">
      <alignment horizontal="center"/>
    </xf>
    <xf numFmtId="182" fontId="7" fillId="0" borderId="0" xfId="0" applyNumberFormat="1" applyFont="1" applyAlignment="1">
      <alignment horizontal="center"/>
    </xf>
    <xf numFmtId="2" fontId="8" fillId="0" borderId="0" xfId="0" applyNumberFormat="1" applyFont="1" applyAlignment="1">
      <alignment horizontal="center"/>
    </xf>
    <xf numFmtId="0" fontId="10" fillId="0" borderId="0" xfId="0" applyFont="1" applyAlignment="1">
      <alignment horizontal="center"/>
    </xf>
    <xf numFmtId="2" fontId="7" fillId="0" borderId="0" xfId="0" applyNumberFormat="1" applyFont="1" applyAlignment="1">
      <alignment horizontal="center"/>
    </xf>
    <xf numFmtId="0" fontId="9" fillId="0" borderId="0" xfId="0" applyFont="1" applyAlignment="1">
      <alignment horizontal="center"/>
    </xf>
    <xf numFmtId="2" fontId="11" fillId="2" borderId="4" xfId="0" applyNumberFormat="1" applyFont="1" applyFill="1" applyBorder="1" applyAlignment="1">
      <alignment horizontal="center"/>
    </xf>
    <xf numFmtId="2" fontId="11" fillId="3" borderId="4" xfId="0" applyNumberFormat="1" applyFont="1" applyFill="1" applyBorder="1" applyAlignment="1">
      <alignment horizontal="center"/>
    </xf>
    <xf numFmtId="0" fontId="1" fillId="0" borderId="0"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180" fontId="3" fillId="0" borderId="0" xfId="0" applyNumberFormat="1" applyFont="1" applyAlignment="1">
      <alignment horizontal="center"/>
    </xf>
    <xf numFmtId="0" fontId="4" fillId="0" borderId="0" xfId="0" applyFont="1" applyAlignment="1">
      <alignment horizontal="right"/>
    </xf>
    <xf numFmtId="0" fontId="4" fillId="0" borderId="0" xfId="0" applyFont="1" applyAlignment="1">
      <alignment horizontal="lef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180" fontId="0" fillId="0" borderId="0" xfId="0" applyNumberFormat="1" applyAlignment="1">
      <alignment horizontal="center"/>
    </xf>
    <xf numFmtId="2" fontId="22" fillId="0" borderId="0" xfId="0" applyNumberFormat="1" applyFont="1" applyAlignment="1">
      <alignment horizontal="center"/>
    </xf>
    <xf numFmtId="0" fontId="0" fillId="0" borderId="0" xfId="0" applyFont="1" applyAlignment="1">
      <alignment horizontal="justify" vertical="top" wrapText="1"/>
    </xf>
    <xf numFmtId="0" fontId="0" fillId="0" borderId="5" xfId="0" applyFont="1" applyBorder="1" applyAlignment="1">
      <alignment horizontal="justify" vertical="top" wrapText="1"/>
    </xf>
    <xf numFmtId="0" fontId="0" fillId="0" borderId="6" xfId="0" applyFont="1" applyBorder="1" applyAlignment="1">
      <alignment horizontal="justify" vertical="top" wrapText="1"/>
    </xf>
    <xf numFmtId="0" fontId="0" fillId="0" borderId="7" xfId="0" applyFont="1" applyBorder="1" applyAlignment="1">
      <alignment horizontal="justify" vertical="top" wrapText="1"/>
    </xf>
    <xf numFmtId="9" fontId="0" fillId="0" borderId="1" xfId="0" applyNumberFormat="1" applyFont="1" applyBorder="1" applyAlignment="1">
      <alignment horizontal="center" vertical="top" wrapText="1"/>
    </xf>
    <xf numFmtId="9" fontId="0" fillId="0" borderId="2" xfId="0" applyNumberFormat="1" applyFont="1" applyBorder="1" applyAlignment="1">
      <alignment horizontal="center" vertical="top" wrapText="1"/>
    </xf>
    <xf numFmtId="9" fontId="0"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25400">
                <a:solidFill>
                  <a:srgbClr val="FF0000"/>
                </a:solidFill>
              </a:ln>
            </c:spPr>
            <c:trendlineType val="linear"/>
            <c:dispEq val="1"/>
            <c:dispRSqr val="0"/>
            <c:trendlineLbl>
              <c:numFmt formatCode="General"/>
            </c:trendlineLbl>
          </c:trendline>
          <c:xVal>
            <c:numRef>
              <c:f>ModLineal1!$B$10:$B$29</c:f>
              <c:numCache/>
            </c:numRef>
          </c:xVal>
          <c:yVal>
            <c:numRef>
              <c:f>ModLineal1!$C$10:$C$29</c:f>
              <c:numCache/>
            </c:numRef>
          </c:yVal>
          <c:smooth val="0"/>
        </c:ser>
        <c:axId val="57155418"/>
        <c:axId val="44636715"/>
      </c:scatterChart>
      <c:valAx>
        <c:axId val="57155418"/>
        <c:scaling>
          <c:orientation val="minMax"/>
        </c:scaling>
        <c:axPos val="b"/>
        <c:title>
          <c:tx>
            <c:rich>
              <a:bodyPr vert="horz" rot="0" anchor="ctr"/>
              <a:lstStyle/>
              <a:p>
                <a:pPr algn="ctr">
                  <a:defRPr/>
                </a:pPr>
                <a:r>
                  <a:rPr lang="en-US" cap="none" sz="975" b="1" i="0" u="none" baseline="0">
                    <a:latin typeface="Arial"/>
                    <a:ea typeface="Arial"/>
                    <a:cs typeface="Arial"/>
                  </a:rPr>
                  <a:t>Capac. Aeróbica</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4636715"/>
        <c:crosses val="autoZero"/>
        <c:crossBetween val="midCat"/>
        <c:dispUnits/>
      </c:valAx>
      <c:valAx>
        <c:axId val="44636715"/>
        <c:scaling>
          <c:orientation val="minMax"/>
        </c:scaling>
        <c:axPos val="l"/>
        <c:title>
          <c:tx>
            <c:rich>
              <a:bodyPr vert="horz" rot="-5400000" anchor="ctr"/>
              <a:lstStyle/>
              <a:p>
                <a:pPr algn="ctr">
                  <a:defRPr/>
                </a:pPr>
                <a:r>
                  <a:rPr lang="en-US" cap="none" sz="975" b="1" i="0" u="none" baseline="0">
                    <a:latin typeface="Arial"/>
                    <a:ea typeface="Arial"/>
                    <a:cs typeface="Arial"/>
                  </a:rPr>
                  <a:t>Extensión Trastorno cardiovascular</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57155418"/>
        <c:crosses val="autoZero"/>
        <c:crossBetween val="midCat"/>
        <c:dispUnits/>
      </c:valAx>
      <c:spPr>
        <a:noFill/>
        <a:ln>
          <a:no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25"/>
          <c:w val="0.981"/>
          <c:h val="0.863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ModeloDistrib!$B$2:$B$9</c:f>
              <c:strCache/>
            </c:strRef>
          </c:cat>
          <c:val>
            <c:numRef>
              <c:f>ModeloDistrib!$E$2:$E$9</c:f>
              <c:numCache/>
            </c:numRef>
          </c:val>
          <c:smooth val="1"/>
        </c:ser>
        <c:axId val="66186116"/>
        <c:axId val="58804133"/>
      </c:lineChart>
      <c:catAx>
        <c:axId val="66186116"/>
        <c:scaling>
          <c:orientation val="minMax"/>
        </c:scaling>
        <c:axPos val="b"/>
        <c:title>
          <c:tx>
            <c:rich>
              <a:bodyPr vert="horz" rot="0" anchor="ctr"/>
              <a:lstStyle/>
              <a:p>
                <a:pPr algn="ctr">
                  <a:defRPr/>
                </a:pPr>
                <a:r>
                  <a:rPr lang="en-US" cap="none" sz="1000" b="1" i="0" u="none" baseline="0">
                    <a:latin typeface="Arial"/>
                    <a:ea typeface="Arial"/>
                    <a:cs typeface="Arial"/>
                  </a:rPr>
                  <a:t>Escala CI</a:t>
                </a:r>
              </a:p>
            </c:rich>
          </c:tx>
          <c:layout/>
          <c:overlay val="0"/>
          <c:spPr>
            <a:noFill/>
            <a:ln>
              <a:noFill/>
            </a:ln>
          </c:spPr>
        </c:title>
        <c:delete val="0"/>
        <c:numFmt formatCode="General" sourceLinked="1"/>
        <c:majorTickMark val="in"/>
        <c:minorTickMark val="none"/>
        <c:tickLblPos val="nextTo"/>
        <c:crossAx val="58804133"/>
        <c:crosses val="autoZero"/>
        <c:auto val="0"/>
        <c:lblOffset val="100"/>
        <c:noMultiLvlLbl val="0"/>
      </c:catAx>
      <c:valAx>
        <c:axId val="58804133"/>
        <c:scaling>
          <c:orientation val="minMax"/>
        </c:scaling>
        <c:axPos val="l"/>
        <c:title>
          <c:tx>
            <c:rich>
              <a:bodyPr vert="horz" rot="-5400000" anchor="ctr"/>
              <a:lstStyle/>
              <a:p>
                <a:pPr algn="ctr">
                  <a:defRPr/>
                </a:pPr>
                <a:r>
                  <a:rPr lang="en-US" cap="none" sz="1000" b="1" i="0" u="none" baseline="0">
                    <a:latin typeface="Arial"/>
                    <a:ea typeface="Arial"/>
                    <a:cs typeface="Arial"/>
                  </a:rPr>
                  <a:t>Frecuencia relativa (Probabilidad)</a:t>
                </a:r>
              </a:p>
            </c:rich>
          </c:tx>
          <c:layout/>
          <c:overlay val="0"/>
          <c:spPr>
            <a:noFill/>
            <a:ln>
              <a:noFill/>
            </a:ln>
          </c:spPr>
        </c:title>
        <c:delete val="0"/>
        <c:numFmt formatCode="0.00" sourceLinked="0"/>
        <c:majorTickMark val="in"/>
        <c:minorTickMark val="none"/>
        <c:tickLblPos val="nextTo"/>
        <c:crossAx val="66186116"/>
        <c:crossesAt val="1"/>
        <c:crossBetween val="midCat"/>
        <c:dispUnits/>
      </c:valAx>
      <c:dTable>
        <c:showHorzBorder val="1"/>
        <c:showVertBorder val="1"/>
        <c:showOutline val="1"/>
        <c:showKeys val="1"/>
      </c:dTable>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0</xdr:row>
      <xdr:rowOff>123825</xdr:rowOff>
    </xdr:from>
    <xdr:to>
      <xdr:col>19</xdr:col>
      <xdr:colOff>85725</xdr:colOff>
      <xdr:row>13</xdr:row>
      <xdr:rowOff>38100</xdr:rowOff>
    </xdr:to>
    <xdr:sp>
      <xdr:nvSpPr>
        <xdr:cNvPr id="1" name="TextBox 1"/>
        <xdr:cNvSpPr txBox="1">
          <a:spLocks noChangeArrowheads="1"/>
        </xdr:cNvSpPr>
      </xdr:nvSpPr>
      <xdr:spPr>
        <a:xfrm>
          <a:off x="2276475" y="123825"/>
          <a:ext cx="42005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Consideremos una investigación basada en trabajos sobre la prevención de trastornos cardiovasculares a partir de la forma física (i.e. Ortega et al., 2005). Se midió a un conjunto amplio de adolescentes españoles en un conjunto de indicadores sobre su condición física, de donde se concluyó que la fuerza física y la capacidad aeróbica constituyen marcadores importantes de salud cardiovascular. El objetivo de nuestro estudio es determinar si efectivamente factores como la capacidad aeróbica están relacionados con la probabilidad de sufrir trastornos coronarios. Los datos, ficticios, de 20 pacientes de esta investigación son sobre Capacidad aeróbica medida como el VO</a:t>
          </a:r>
          <a:r>
            <a:rPr lang="en-US" cap="none" sz="1000" b="0" i="0" u="none" baseline="-25000">
              <a:latin typeface="Arial"/>
              <a:ea typeface="Arial"/>
              <a:cs typeface="Arial"/>
            </a:rPr>
            <a:t>2</a:t>
          </a:r>
          <a:r>
            <a:rPr lang="en-US" cap="none" sz="1000" b="0" i="0" u="none" baseline="0">
              <a:latin typeface="Arial"/>
              <a:ea typeface="Arial"/>
              <a:cs typeface="Arial"/>
            </a:rPr>
            <a:t>máx -consumo máximo de oxígeno- y extensión cardiaca medida en las imágenes de un escáner (0 es mínima y 100 es máxima).</a:t>
          </a:r>
        </a:p>
      </xdr:txBody>
    </xdr:sp>
    <xdr:clientData/>
  </xdr:twoCellAnchor>
  <xdr:twoCellAnchor>
    <xdr:from>
      <xdr:col>4</xdr:col>
      <xdr:colOff>219075</xdr:colOff>
      <xdr:row>16</xdr:row>
      <xdr:rowOff>19050</xdr:rowOff>
    </xdr:from>
    <xdr:to>
      <xdr:col>20</xdr:col>
      <xdr:colOff>200025</xdr:colOff>
      <xdr:row>23</xdr:row>
      <xdr:rowOff>57150</xdr:rowOff>
    </xdr:to>
    <xdr:sp>
      <xdr:nvSpPr>
        <xdr:cNvPr id="2" name="TextBox 2"/>
        <xdr:cNvSpPr txBox="1">
          <a:spLocks noChangeArrowheads="1"/>
        </xdr:cNvSpPr>
      </xdr:nvSpPr>
      <xdr:spPr>
        <a:xfrm>
          <a:off x="2324100" y="2609850"/>
          <a:ext cx="45529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Especificación e identificación del Modelo:</a:t>
          </a:r>
          <a:r>
            <a:rPr lang="en-US" cap="none" sz="1000" b="0" i="0" u="none" baseline="0">
              <a:latin typeface="Arial"/>
              <a:ea typeface="Arial"/>
              <a:cs typeface="Arial"/>
            </a:rPr>
            <a:t>
Plantear un modelo compacto en el que asumiríamos que la extensión del trastorno coronario es la media global (75,35) frente a un modelo Ampliado que tiene en cuenta también la capacidad aeróbica:
COM:   Y = </a:t>
          </a:r>
          <a:r>
            <a:rPr lang="en-US" cap="none" sz="1000" b="0" i="0" u="none" baseline="0">
              <a:latin typeface="Symbol"/>
              <a:ea typeface="Symbol"/>
              <a:cs typeface="Symbol"/>
            </a:rPr>
            <a:t></a:t>
          </a:r>
          <a:r>
            <a:rPr lang="en-US" cap="none" sz="1000" b="0" i="0" u="none" baseline="-25000">
              <a:latin typeface="Arial"/>
              <a:ea typeface="Arial"/>
              <a:cs typeface="Arial"/>
            </a:rPr>
            <a:t>0</a:t>
          </a:r>
          <a:r>
            <a:rPr lang="en-US" cap="none" sz="1000" b="0" i="0" u="none" baseline="0">
              <a:latin typeface="Arial"/>
              <a:ea typeface="Arial"/>
              <a:cs typeface="Arial"/>
            </a:rPr>
            <a:t> + ERROR    =&gt;    DATOS = MODELO COM + ERROR
AMP:   Y = </a:t>
          </a:r>
          <a:r>
            <a:rPr lang="en-US" cap="none" sz="1000" b="0" i="0" u="none" baseline="0">
              <a:latin typeface="Symbol"/>
              <a:ea typeface="Symbol"/>
              <a:cs typeface="Symbol"/>
            </a:rPr>
            <a:t></a:t>
          </a:r>
          <a:r>
            <a:rPr lang="en-US" cap="none" sz="1000" b="0" i="0" u="none" baseline="-25000">
              <a:latin typeface="Arial"/>
              <a:ea typeface="Arial"/>
              <a:cs typeface="Arial"/>
            </a:rPr>
            <a:t>0</a:t>
          </a:r>
          <a:r>
            <a:rPr lang="en-US" cap="none" sz="1000" b="0" i="0" u="none" baseline="0">
              <a:latin typeface="Arial"/>
              <a:ea typeface="Arial"/>
              <a:cs typeface="Arial"/>
            </a:rPr>
            <a:t> + </a:t>
          </a:r>
          <a:r>
            <a:rPr lang="en-US" cap="none" sz="1000" b="0" i="0" u="none" baseline="0">
              <a:latin typeface="Symbol"/>
              <a:ea typeface="Symbol"/>
              <a:cs typeface="Symbol"/>
            </a:rPr>
            <a:t></a:t>
          </a:r>
          <a:r>
            <a:rPr lang="en-US" cap="none" sz="1000" b="0" i="0" u="none" baseline="-25000">
              <a:latin typeface="Arial"/>
              <a:ea typeface="Arial"/>
              <a:cs typeface="Arial"/>
            </a:rPr>
            <a:t>1</a:t>
          </a:r>
          <a:r>
            <a:rPr lang="en-US" cap="none" sz="1000" b="0" i="0" u="none" baseline="0">
              <a:latin typeface="Arial"/>
              <a:ea typeface="Arial"/>
              <a:cs typeface="Arial"/>
            </a:rPr>
            <a:t>AEROB + ERROR  =&gt; DATOS = MODELO AMP + ERROR</a:t>
          </a:r>
        </a:p>
      </xdr:txBody>
    </xdr:sp>
    <xdr:clientData/>
  </xdr:twoCellAnchor>
  <xdr:twoCellAnchor>
    <xdr:from>
      <xdr:col>20</xdr:col>
      <xdr:colOff>57150</xdr:colOff>
      <xdr:row>0</xdr:row>
      <xdr:rowOff>152400</xdr:rowOff>
    </xdr:from>
    <xdr:to>
      <xdr:col>34</xdr:col>
      <xdr:colOff>276225</xdr:colOff>
      <xdr:row>10</xdr:row>
      <xdr:rowOff>95250</xdr:rowOff>
    </xdr:to>
    <xdr:sp>
      <xdr:nvSpPr>
        <xdr:cNvPr id="3" name="TextBox 3"/>
        <xdr:cNvSpPr txBox="1">
          <a:spLocks noChangeArrowheads="1"/>
        </xdr:cNvSpPr>
      </xdr:nvSpPr>
      <xdr:spPr>
        <a:xfrm>
          <a:off x="6734175" y="152400"/>
          <a:ext cx="4219575" cy="1562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Nota: Medición de la capacidad aeróbia con el Test de Course-Navette.
Se evalúa la capacidad aeróbica máxima a partir de un test de campo indirecto-incremental-máximo de ida y vuelta de 20 m, utilizando las ecuaciones propuestas por Léger et al. para estimar el consumo máximo de oxígeno:
VO</a:t>
          </a:r>
          <a:r>
            <a:rPr lang="en-US" cap="none" sz="1000" b="0" i="0" u="none" baseline="-25000">
              <a:latin typeface="Arial"/>
              <a:ea typeface="Arial"/>
              <a:cs typeface="Arial"/>
            </a:rPr>
            <a:t>2</a:t>
          </a:r>
          <a:r>
            <a:rPr lang="en-US" cap="none" sz="1000" b="0" i="0" u="none" baseline="0">
              <a:latin typeface="Arial"/>
              <a:ea typeface="Arial"/>
              <a:cs typeface="Arial"/>
            </a:rPr>
            <a:t>máx = 31,025 + 3,238V – 3,248E + 0,1536VE
V = 8 + 0,5 × último estadio completado
E la Edad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9</xdr:row>
      <xdr:rowOff>0</xdr:rowOff>
    </xdr:from>
    <xdr:to>
      <xdr:col>15</xdr:col>
      <xdr:colOff>361950</xdr:colOff>
      <xdr:row>28</xdr:row>
      <xdr:rowOff>133350</xdr:rowOff>
    </xdr:to>
    <xdr:graphicFrame>
      <xdr:nvGraphicFramePr>
        <xdr:cNvPr id="1" name="Chart 32"/>
        <xdr:cNvGraphicFramePr/>
      </xdr:nvGraphicFramePr>
      <xdr:xfrm>
        <a:off x="2781300" y="1381125"/>
        <a:ext cx="4819650" cy="3028950"/>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0</xdr:row>
      <xdr:rowOff>38100</xdr:rowOff>
    </xdr:from>
    <xdr:to>
      <xdr:col>4</xdr:col>
      <xdr:colOff>390525</xdr:colOff>
      <xdr:row>1</xdr:row>
      <xdr:rowOff>85725</xdr:rowOff>
    </xdr:to>
    <xdr:sp>
      <xdr:nvSpPr>
        <xdr:cNvPr id="2" name="TextBox 33"/>
        <xdr:cNvSpPr txBox="1">
          <a:spLocks noChangeArrowheads="1"/>
        </xdr:cNvSpPr>
      </xdr:nvSpPr>
      <xdr:spPr>
        <a:xfrm>
          <a:off x="1028700" y="38100"/>
          <a:ext cx="1352550"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1" u="none" baseline="0">
              <a:latin typeface="Arial"/>
              <a:ea typeface="Arial"/>
              <a:cs typeface="Arial"/>
            </a:rPr>
            <a:t>PENDIENTE()-&gt;B</a:t>
          </a:r>
          <a:r>
            <a:rPr lang="en-US" cap="none" sz="1000" b="0" i="1" u="none" baseline="-25000">
              <a:latin typeface="Arial"/>
              <a:ea typeface="Arial"/>
              <a:cs typeface="Arial"/>
            </a:rPr>
            <a:t>1</a:t>
          </a:r>
        </a:p>
      </xdr:txBody>
    </xdr:sp>
    <xdr:clientData/>
  </xdr:twoCellAnchor>
  <xdr:twoCellAnchor>
    <xdr:from>
      <xdr:col>4</xdr:col>
      <xdr:colOff>485775</xdr:colOff>
      <xdr:row>0</xdr:row>
      <xdr:rowOff>28575</xdr:rowOff>
    </xdr:from>
    <xdr:to>
      <xdr:col>7</xdr:col>
      <xdr:colOff>438150</xdr:colOff>
      <xdr:row>1</xdr:row>
      <xdr:rowOff>85725</xdr:rowOff>
    </xdr:to>
    <xdr:sp>
      <xdr:nvSpPr>
        <xdr:cNvPr id="3" name="TextBox 34"/>
        <xdr:cNvSpPr txBox="1">
          <a:spLocks noChangeArrowheads="1"/>
        </xdr:cNvSpPr>
      </xdr:nvSpPr>
      <xdr:spPr>
        <a:xfrm>
          <a:off x="2476500" y="28575"/>
          <a:ext cx="1828800"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1" u="none" baseline="0">
              <a:latin typeface="Arial"/>
              <a:ea typeface="Arial"/>
              <a:cs typeface="Arial"/>
            </a:rPr>
            <a:t>INTERSECCION.EJE()-&gt;B</a:t>
          </a:r>
          <a:r>
            <a:rPr lang="en-US" cap="none" sz="1000" b="0" i="1" u="none" baseline="-25000">
              <a:latin typeface="Arial"/>
              <a:ea typeface="Arial"/>
              <a:cs typeface="Arial"/>
            </a:rPr>
            <a:t>0</a:t>
          </a:r>
        </a:p>
      </xdr:txBody>
    </xdr:sp>
    <xdr:clientData/>
  </xdr:twoCellAnchor>
  <xdr:twoCellAnchor>
    <xdr:from>
      <xdr:col>2</xdr:col>
      <xdr:colOff>123825</xdr:colOff>
      <xdr:row>4</xdr:row>
      <xdr:rowOff>57150</xdr:rowOff>
    </xdr:from>
    <xdr:to>
      <xdr:col>5</xdr:col>
      <xdr:colOff>19050</xdr:colOff>
      <xdr:row>5</xdr:row>
      <xdr:rowOff>114300</xdr:rowOff>
    </xdr:to>
    <xdr:sp>
      <xdr:nvSpPr>
        <xdr:cNvPr id="4" name="TextBox 35"/>
        <xdr:cNvSpPr txBox="1">
          <a:spLocks noChangeArrowheads="1"/>
        </xdr:cNvSpPr>
      </xdr:nvSpPr>
      <xdr:spPr>
        <a:xfrm>
          <a:off x="1095375" y="666750"/>
          <a:ext cx="1704975" cy="209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1" u="none" baseline="0">
              <a:latin typeface="Arial"/>
              <a:ea typeface="Arial"/>
              <a:cs typeface="Arial"/>
            </a:rPr>
            <a:t>COEF.DE.CORREL()</a:t>
          </a:r>
        </a:p>
      </xdr:txBody>
    </xdr:sp>
    <xdr:clientData/>
  </xdr:twoCellAnchor>
  <xdr:twoCellAnchor>
    <xdr:from>
      <xdr:col>1</xdr:col>
      <xdr:colOff>447675</xdr:colOff>
      <xdr:row>1</xdr:row>
      <xdr:rowOff>38100</xdr:rowOff>
    </xdr:from>
    <xdr:to>
      <xdr:col>2</xdr:col>
      <xdr:colOff>200025</xdr:colOff>
      <xdr:row>2</xdr:row>
      <xdr:rowOff>19050</xdr:rowOff>
    </xdr:to>
    <xdr:sp>
      <xdr:nvSpPr>
        <xdr:cNvPr id="5" name="Line 36"/>
        <xdr:cNvSpPr>
          <a:spLocks/>
        </xdr:cNvSpPr>
      </xdr:nvSpPr>
      <xdr:spPr>
        <a:xfrm flipH="1">
          <a:off x="828675" y="190500"/>
          <a:ext cx="342900" cy="1333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4</xdr:row>
      <xdr:rowOff>95250</xdr:rowOff>
    </xdr:from>
    <xdr:to>
      <xdr:col>2</xdr:col>
      <xdr:colOff>133350</xdr:colOff>
      <xdr:row>4</xdr:row>
      <xdr:rowOff>95250</xdr:rowOff>
    </xdr:to>
    <xdr:sp>
      <xdr:nvSpPr>
        <xdr:cNvPr id="6" name="Line 37"/>
        <xdr:cNvSpPr>
          <a:spLocks/>
        </xdr:cNvSpPr>
      </xdr:nvSpPr>
      <xdr:spPr>
        <a:xfrm flipH="1" flipV="1">
          <a:off x="857250" y="70485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2</xdr:row>
      <xdr:rowOff>0</xdr:rowOff>
    </xdr:from>
    <xdr:to>
      <xdr:col>16</xdr:col>
      <xdr:colOff>76200</xdr:colOff>
      <xdr:row>8</xdr:row>
      <xdr:rowOff>85725</xdr:rowOff>
    </xdr:to>
    <xdr:sp>
      <xdr:nvSpPr>
        <xdr:cNvPr id="7" name="TextBox 41"/>
        <xdr:cNvSpPr txBox="1">
          <a:spLocks noChangeArrowheads="1"/>
        </xdr:cNvSpPr>
      </xdr:nvSpPr>
      <xdr:spPr>
        <a:xfrm>
          <a:off x="3600450" y="304800"/>
          <a:ext cx="4095750" cy="1000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La estimación de B</a:t>
          </a:r>
          <a:r>
            <a:rPr lang="en-US" cap="none" sz="1000" b="0" i="0" u="none" baseline="-25000">
              <a:latin typeface="Arial"/>
              <a:ea typeface="Arial"/>
              <a:cs typeface="Arial"/>
            </a:rPr>
            <a:t>0</a:t>
          </a:r>
          <a:r>
            <a:rPr lang="en-US" cap="none" sz="1000" b="0" i="0" u="none" baseline="0">
              <a:latin typeface="Arial"/>
              <a:ea typeface="Arial"/>
              <a:cs typeface="Arial"/>
            </a:rPr>
            <a:t> y B</a:t>
          </a:r>
          <a:r>
            <a:rPr lang="en-US" cap="none" sz="1000" b="0" i="0" u="none" baseline="-25000">
              <a:latin typeface="Arial"/>
              <a:ea typeface="Arial"/>
              <a:cs typeface="Arial"/>
            </a:rPr>
            <a:t>1</a:t>
          </a:r>
          <a:r>
            <a:rPr lang="en-US" cap="none" sz="1000" b="0" i="0" u="none" baseline="0">
              <a:latin typeface="Arial"/>
              <a:ea typeface="Arial"/>
              <a:cs typeface="Arial"/>
            </a:rPr>
            <a:t> se hace a través de las funciones INTERSECCION.EJE() y PENDIENTE(). En el ejemplo -4.16 y 220,45.
• Una vez estimado el modelo, aplicamos su ecuación sobre cada valor del predictor y obtenemos las predicciones del mismo.
• Finalmente calculamos la Suma Cuadrados Error.</a:t>
          </a:r>
        </a:p>
      </xdr:txBody>
    </xdr:sp>
    <xdr:clientData/>
  </xdr:twoCellAnchor>
  <xdr:twoCellAnchor>
    <xdr:from>
      <xdr:col>5</xdr:col>
      <xdr:colOff>219075</xdr:colOff>
      <xdr:row>30</xdr:row>
      <xdr:rowOff>95250</xdr:rowOff>
    </xdr:from>
    <xdr:to>
      <xdr:col>15</xdr:col>
      <xdr:colOff>314325</xdr:colOff>
      <xdr:row>38</xdr:row>
      <xdr:rowOff>47625</xdr:rowOff>
    </xdr:to>
    <xdr:sp>
      <xdr:nvSpPr>
        <xdr:cNvPr id="8" name="TextBox 42"/>
        <xdr:cNvSpPr txBox="1">
          <a:spLocks noChangeArrowheads="1"/>
        </xdr:cNvSpPr>
      </xdr:nvSpPr>
      <xdr:spPr>
        <a:xfrm>
          <a:off x="3000375" y="4686300"/>
          <a:ext cx="45529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Estimación del Modelo:</a:t>
          </a:r>
          <a:r>
            <a:rPr lang="en-US" cap="none" sz="1000" b="0" i="0" u="none" baseline="0">
              <a:latin typeface="Arial"/>
              <a:ea typeface="Arial"/>
              <a:cs typeface="Arial"/>
            </a:rPr>
            <a:t>
Plantear un modelo compacto en el que asumiríamos que la extensión del trastorno coronario es la media global (75,35) frente a un modelo Ampliado que tiene en cuenta también la capacidad aeróbica:
COM:   Y = </a:t>
          </a:r>
          <a:r>
            <a:rPr lang="en-US" cap="none" sz="1000" b="0" i="0" u="none" baseline="0">
              <a:latin typeface="Symbol"/>
              <a:ea typeface="Symbol"/>
              <a:cs typeface="Symbol"/>
            </a:rPr>
            <a:t></a:t>
          </a:r>
          <a:r>
            <a:rPr lang="en-US" cap="none" sz="1000" b="0" i="0" u="none" baseline="-25000">
              <a:latin typeface="Arial"/>
              <a:ea typeface="Arial"/>
              <a:cs typeface="Arial"/>
            </a:rPr>
            <a:t>0</a:t>
          </a:r>
          <a:r>
            <a:rPr lang="en-US" cap="none" sz="1000" b="0" i="0" u="none" baseline="0">
              <a:latin typeface="Arial"/>
              <a:ea typeface="Arial"/>
              <a:cs typeface="Arial"/>
            </a:rPr>
            <a:t> + ERROR    =&gt;    Y = 75,35 + ERROR
AMP:   Y = </a:t>
          </a:r>
          <a:r>
            <a:rPr lang="en-US" cap="none" sz="1000" b="0" i="0" u="none" baseline="0">
              <a:latin typeface="Symbol"/>
              <a:ea typeface="Symbol"/>
              <a:cs typeface="Symbol"/>
            </a:rPr>
            <a:t></a:t>
          </a:r>
          <a:r>
            <a:rPr lang="en-US" cap="none" sz="1000" b="0" i="0" u="none" baseline="-25000">
              <a:latin typeface="Arial"/>
              <a:ea typeface="Arial"/>
              <a:cs typeface="Arial"/>
            </a:rPr>
            <a:t>0</a:t>
          </a:r>
          <a:r>
            <a:rPr lang="en-US" cap="none" sz="1000" b="0" i="0" u="none" baseline="0">
              <a:latin typeface="Arial"/>
              <a:ea typeface="Arial"/>
              <a:cs typeface="Arial"/>
            </a:rPr>
            <a:t> + </a:t>
          </a:r>
          <a:r>
            <a:rPr lang="en-US" cap="none" sz="1000" b="0" i="0" u="none" baseline="0">
              <a:latin typeface="Symbol"/>
              <a:ea typeface="Symbol"/>
              <a:cs typeface="Symbol"/>
            </a:rPr>
            <a:t></a:t>
          </a:r>
          <a:r>
            <a:rPr lang="en-US" cap="none" sz="1000" b="0" i="0" u="none" baseline="-25000">
              <a:latin typeface="Arial"/>
              <a:ea typeface="Arial"/>
              <a:cs typeface="Arial"/>
            </a:rPr>
            <a:t>1</a:t>
          </a:r>
          <a:r>
            <a:rPr lang="en-US" cap="none" sz="1000" b="0" i="0" u="none" baseline="0">
              <a:latin typeface="Arial"/>
              <a:ea typeface="Arial"/>
              <a:cs typeface="Arial"/>
            </a:rPr>
            <a:t>AEROB + ERROR  =&gt; Y = 220,45 + (-4,16)AEROB + ERROR</a:t>
          </a:r>
        </a:p>
      </xdr:txBody>
    </xdr:sp>
    <xdr:clientData/>
  </xdr:twoCellAnchor>
  <xdr:twoCellAnchor>
    <xdr:from>
      <xdr:col>2</xdr:col>
      <xdr:colOff>457200</xdr:colOff>
      <xdr:row>1</xdr:row>
      <xdr:rowOff>85725</xdr:rowOff>
    </xdr:from>
    <xdr:to>
      <xdr:col>4</xdr:col>
      <xdr:colOff>676275</xdr:colOff>
      <xdr:row>2</xdr:row>
      <xdr:rowOff>47625</xdr:rowOff>
    </xdr:to>
    <xdr:sp>
      <xdr:nvSpPr>
        <xdr:cNvPr id="9" name="Line 43"/>
        <xdr:cNvSpPr>
          <a:spLocks/>
        </xdr:cNvSpPr>
      </xdr:nvSpPr>
      <xdr:spPr>
        <a:xfrm flipH="1">
          <a:off x="1428750" y="238125"/>
          <a:ext cx="1238250" cy="1143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11</xdr:row>
      <xdr:rowOff>0</xdr:rowOff>
    </xdr:from>
    <xdr:to>
      <xdr:col>7</xdr:col>
      <xdr:colOff>457200</xdr:colOff>
      <xdr:row>30</xdr:row>
      <xdr:rowOff>76200</xdr:rowOff>
    </xdr:to>
    <xdr:graphicFrame>
      <xdr:nvGraphicFramePr>
        <xdr:cNvPr id="1" name="Chart 1"/>
        <xdr:cNvGraphicFramePr/>
      </xdr:nvGraphicFramePr>
      <xdr:xfrm>
        <a:off x="752475" y="1781175"/>
        <a:ext cx="5038725" cy="31527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dGeneralAnalisi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ModLineal1"/>
      <sheetName val="ModLineal2"/>
      <sheetName val="ASCII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C26"/>
  <sheetViews>
    <sheetView tabSelected="1" workbookViewId="0" topLeftCell="A1">
      <selection activeCell="A1" sqref="A1"/>
    </sheetView>
  </sheetViews>
  <sheetFormatPr defaultColWidth="11.421875" defaultRowHeight="12.75"/>
  <cols>
    <col min="1" max="1" width="6.00390625" style="1" bestFit="1" customWidth="1"/>
    <col min="2" max="2" width="12.00390625" style="1" bestFit="1" customWidth="1"/>
    <col min="3" max="3" width="9.28125" style="1" customWidth="1"/>
    <col min="4" max="71" width="4.28125" style="1" customWidth="1"/>
    <col min="72" max="16384" width="11.421875" style="1" customWidth="1"/>
  </cols>
  <sheetData>
    <row r="2" spans="1:3" ht="12.75">
      <c r="A2" s="3" t="s">
        <v>6</v>
      </c>
      <c r="B2" s="34" t="s">
        <v>7</v>
      </c>
      <c r="C2" s="34" t="s">
        <v>11</v>
      </c>
    </row>
    <row r="3" spans="1:3" ht="12.75">
      <c r="A3" s="1">
        <v>1</v>
      </c>
      <c r="B3" s="41">
        <v>100</v>
      </c>
      <c r="C3" s="35">
        <v>30</v>
      </c>
    </row>
    <row r="4" spans="1:3" ht="12.75">
      <c r="A4" s="1">
        <v>2</v>
      </c>
      <c r="B4" s="42">
        <v>98</v>
      </c>
      <c r="C4" s="36">
        <v>31</v>
      </c>
    </row>
    <row r="5" spans="1:3" ht="12.75">
      <c r="A5" s="1">
        <v>3</v>
      </c>
      <c r="B5" s="42">
        <v>90</v>
      </c>
      <c r="C5" s="36">
        <v>32</v>
      </c>
    </row>
    <row r="6" spans="1:3" ht="12.75">
      <c r="A6" s="1">
        <v>4</v>
      </c>
      <c r="B6" s="42">
        <v>67</v>
      </c>
      <c r="C6" s="36">
        <v>37</v>
      </c>
    </row>
    <row r="7" spans="1:3" ht="12.75">
      <c r="A7" s="1">
        <v>5</v>
      </c>
      <c r="B7" s="42">
        <v>50</v>
      </c>
      <c r="C7" s="36">
        <v>40</v>
      </c>
    </row>
    <row r="8" spans="1:3" ht="12.75">
      <c r="A8" s="1">
        <v>6</v>
      </c>
      <c r="B8" s="42">
        <v>40</v>
      </c>
      <c r="C8" s="36">
        <v>45</v>
      </c>
    </row>
    <row r="9" spans="1:3" ht="12.75">
      <c r="A9" s="1">
        <v>7</v>
      </c>
      <c r="B9" s="42">
        <v>30</v>
      </c>
      <c r="C9" s="36">
        <v>46</v>
      </c>
    </row>
    <row r="10" spans="1:3" ht="12.75">
      <c r="A10" s="1">
        <v>8</v>
      </c>
      <c r="B10" s="42">
        <v>60</v>
      </c>
      <c r="C10" s="36">
        <v>35</v>
      </c>
    </row>
    <row r="11" spans="1:3" ht="12.75">
      <c r="A11" s="1">
        <v>9</v>
      </c>
      <c r="B11" s="42">
        <v>90</v>
      </c>
      <c r="C11" s="36">
        <v>30</v>
      </c>
    </row>
    <row r="12" spans="1:3" ht="12.75">
      <c r="A12" s="1">
        <v>10</v>
      </c>
      <c r="B12" s="42">
        <v>96</v>
      </c>
      <c r="C12" s="36">
        <v>31</v>
      </c>
    </row>
    <row r="13" spans="1:3" ht="12.75">
      <c r="A13" s="1">
        <v>11</v>
      </c>
      <c r="B13" s="42">
        <v>100</v>
      </c>
      <c r="C13" s="36">
        <v>30</v>
      </c>
    </row>
    <row r="14" spans="1:3" ht="12.75">
      <c r="A14" s="1">
        <v>12</v>
      </c>
      <c r="B14" s="42">
        <v>90</v>
      </c>
      <c r="C14" s="36">
        <v>32</v>
      </c>
    </row>
    <row r="15" spans="1:3" ht="12.75">
      <c r="A15" s="1">
        <v>13</v>
      </c>
      <c r="B15" s="42">
        <v>50</v>
      </c>
      <c r="C15" s="36">
        <v>38</v>
      </c>
    </row>
    <row r="16" spans="1:3" ht="12.75">
      <c r="A16" s="1">
        <v>14</v>
      </c>
      <c r="B16" s="42">
        <v>100</v>
      </c>
      <c r="C16" s="36">
        <v>28</v>
      </c>
    </row>
    <row r="17" spans="1:3" ht="12.75">
      <c r="A17" s="1">
        <v>15</v>
      </c>
      <c r="B17" s="42">
        <v>70</v>
      </c>
      <c r="C17" s="36">
        <v>37</v>
      </c>
    </row>
    <row r="18" spans="1:3" ht="12.75">
      <c r="A18" s="1">
        <v>16</v>
      </c>
      <c r="B18" s="42">
        <v>45</v>
      </c>
      <c r="C18" s="36">
        <v>40</v>
      </c>
    </row>
    <row r="19" spans="1:3" ht="12.75">
      <c r="A19" s="1">
        <v>17</v>
      </c>
      <c r="B19" s="42">
        <v>80</v>
      </c>
      <c r="C19" s="36">
        <v>32</v>
      </c>
    </row>
    <row r="20" spans="1:3" ht="12.75">
      <c r="A20" s="1">
        <v>18</v>
      </c>
      <c r="B20" s="42">
        <v>86</v>
      </c>
      <c r="C20" s="36">
        <v>35</v>
      </c>
    </row>
    <row r="21" spans="1:3" ht="12.75">
      <c r="A21" s="1">
        <v>19</v>
      </c>
      <c r="B21" s="42">
        <v>90</v>
      </c>
      <c r="C21" s="36">
        <v>31</v>
      </c>
    </row>
    <row r="22" spans="1:3" ht="12.75">
      <c r="A22" s="1">
        <v>20</v>
      </c>
      <c r="B22" s="43">
        <v>75</v>
      </c>
      <c r="C22" s="37">
        <v>38</v>
      </c>
    </row>
    <row r="23" spans="1:3" ht="12.75">
      <c r="A23" s="1" t="s">
        <v>8</v>
      </c>
      <c r="B23" s="2">
        <f>AVERAGE(B3:B22)</f>
        <v>75.35</v>
      </c>
      <c r="C23" s="2">
        <f>AVERAGE(C3:C22)</f>
        <v>34.9</v>
      </c>
    </row>
    <row r="24" spans="2:3" ht="12.75">
      <c r="B24" s="2"/>
      <c r="C24" s="2"/>
    </row>
    <row r="26" ht="12.75">
      <c r="C26" s="44"/>
    </row>
  </sheetData>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K64"/>
  <sheetViews>
    <sheetView zoomScale="90" zoomScaleNormal="90" workbookViewId="0" topLeftCell="A1">
      <selection activeCell="A1" sqref="A1"/>
    </sheetView>
  </sheetViews>
  <sheetFormatPr defaultColWidth="11.421875" defaultRowHeight="12.75"/>
  <cols>
    <col min="1" max="1" width="5.7109375" style="14" customWidth="1"/>
    <col min="2" max="2" width="8.8515625" style="14" customWidth="1"/>
    <col min="3" max="3" width="8.140625" style="14" customWidth="1"/>
    <col min="4" max="4" width="7.140625" style="16" customWidth="1"/>
    <col min="5" max="5" width="11.8515625" style="14" customWidth="1"/>
    <col min="6" max="6" width="8.28125" style="24" customWidth="1"/>
    <col min="7" max="7" width="8.00390625" style="14" customWidth="1"/>
    <col min="8" max="8" width="9.57421875" style="14" customWidth="1"/>
    <col min="9" max="9" width="6.7109375" style="14" customWidth="1"/>
    <col min="10" max="16384" width="5.7109375" style="14" customWidth="1"/>
  </cols>
  <sheetData>
    <row r="2" spans="2:3" ht="12">
      <c r="B2" s="39"/>
      <c r="C2" s="40"/>
    </row>
    <row r="3" spans="2:5" ht="12">
      <c r="B3" s="19" t="s">
        <v>4</v>
      </c>
      <c r="C3" s="19" t="s">
        <v>5</v>
      </c>
      <c r="E3" s="17" t="s">
        <v>12</v>
      </c>
    </row>
    <row r="4" spans="1:3" ht="12">
      <c r="A4" s="15"/>
      <c r="B4" s="32">
        <f>SLOPE(Criter,Pred)</f>
        <v>-4.157523194836629</v>
      </c>
      <c r="C4" s="33">
        <f>INTERCEPT(Criter,Pred)</f>
        <v>220.44755949979833</v>
      </c>
    </row>
    <row r="5" spans="1:5" ht="12">
      <c r="A5" s="14" t="s">
        <v>9</v>
      </c>
      <c r="B5" s="38">
        <f>CORREL(Criter,Pred)</f>
        <v>-0.9447016055376408</v>
      </c>
      <c r="E5" s="18"/>
    </row>
    <row r="6" spans="2:5" ht="12">
      <c r="B6" s="38"/>
      <c r="E6" s="18"/>
    </row>
    <row r="7" spans="2:5" ht="12">
      <c r="B7" s="38"/>
      <c r="E7" s="18"/>
    </row>
    <row r="8" spans="2:5" ht="12">
      <c r="B8" s="38"/>
      <c r="E8" s="18"/>
    </row>
    <row r="9" spans="2:9" ht="12.75">
      <c r="B9" s="19" t="s">
        <v>2</v>
      </c>
      <c r="C9" s="19" t="s">
        <v>3</v>
      </c>
      <c r="D9"/>
      <c r="E9" s="19" t="s">
        <v>0</v>
      </c>
      <c r="F9" s="21"/>
      <c r="G9" s="19"/>
      <c r="I9" s="19"/>
    </row>
    <row r="10" spans="2:9" ht="12">
      <c r="B10" s="7">
        <f>Datos!C3</f>
        <v>30</v>
      </c>
      <c r="C10" s="8">
        <f>Datos!B3</f>
        <v>100</v>
      </c>
      <c r="D10" s="4">
        <f>inic+veloc*B10</f>
        <v>95.72186365469946</v>
      </c>
      <c r="E10" s="8">
        <f aca="true" t="shared" si="0" ref="E10:E29">(C10-D10)^2</f>
        <v>18.302450588981447</v>
      </c>
      <c r="F10" s="21"/>
      <c r="G10" s="9"/>
      <c r="I10" s="9"/>
    </row>
    <row r="11" spans="1:9" ht="12">
      <c r="A11" s="14">
        <f aca="true" t="shared" si="1" ref="A11:A28">IF(C11&lt;0,1,"")</f>
      </c>
      <c r="B11" s="10">
        <f>Datos!C4</f>
        <v>31</v>
      </c>
      <c r="C11" s="11">
        <f>Datos!B4</f>
        <v>98</v>
      </c>
      <c r="D11" s="5">
        <f aca="true" t="shared" si="2" ref="D11:D29">inic+veloc*B11</f>
        <v>91.56434045986285</v>
      </c>
      <c r="E11" s="11">
        <f t="shared" si="0"/>
        <v>41.41771371655834</v>
      </c>
      <c r="F11" s="21"/>
      <c r="G11" s="9"/>
      <c r="I11" s="9"/>
    </row>
    <row r="12" spans="1:9" ht="12">
      <c r="A12" s="14">
        <f t="shared" si="1"/>
      </c>
      <c r="B12" s="10">
        <f>Datos!C5</f>
        <v>32</v>
      </c>
      <c r="C12" s="11">
        <f>Datos!B5</f>
        <v>90</v>
      </c>
      <c r="D12" s="5">
        <f t="shared" si="2"/>
        <v>87.4068172650262</v>
      </c>
      <c r="E12" s="11">
        <f t="shared" si="0"/>
        <v>6.724596696966168</v>
      </c>
      <c r="F12" s="21"/>
      <c r="G12" s="9"/>
      <c r="I12" s="9"/>
    </row>
    <row r="13" spans="1:9" ht="12">
      <c r="A13" s="14">
        <f t="shared" si="1"/>
      </c>
      <c r="B13" s="10">
        <f>Datos!C6</f>
        <v>37</v>
      </c>
      <c r="C13" s="11">
        <f>Datos!B6</f>
        <v>67</v>
      </c>
      <c r="D13" s="5">
        <f t="shared" si="2"/>
        <v>66.61920129084305</v>
      </c>
      <c r="E13" s="11">
        <f t="shared" si="0"/>
        <v>0.14500765689559839</v>
      </c>
      <c r="F13" s="21"/>
      <c r="G13" s="9"/>
      <c r="I13" s="9"/>
    </row>
    <row r="14" spans="1:9" ht="12">
      <c r="A14" s="14">
        <f t="shared" si="1"/>
      </c>
      <c r="B14" s="10">
        <f>Datos!C7</f>
        <v>40</v>
      </c>
      <c r="C14" s="11">
        <f>Datos!B7</f>
        <v>50</v>
      </c>
      <c r="D14" s="5">
        <f t="shared" si="2"/>
        <v>54.14663170633318</v>
      </c>
      <c r="E14" s="11">
        <f t="shared" si="0"/>
        <v>17.19455450796763</v>
      </c>
      <c r="F14" s="21"/>
      <c r="G14" s="9"/>
      <c r="I14" s="9"/>
    </row>
    <row r="15" spans="1:9" ht="12">
      <c r="A15" s="14">
        <f t="shared" si="1"/>
      </c>
      <c r="B15" s="10">
        <f>Datos!C8</f>
        <v>45</v>
      </c>
      <c r="C15" s="11">
        <f>Datos!B8</f>
        <v>40</v>
      </c>
      <c r="D15" s="5">
        <f t="shared" si="2"/>
        <v>33.35901573215003</v>
      </c>
      <c r="E15" s="11">
        <f t="shared" si="0"/>
        <v>44.10267204583084</v>
      </c>
      <c r="F15" s="21"/>
      <c r="G15" s="9"/>
      <c r="I15" s="9"/>
    </row>
    <row r="16" spans="1:9" ht="12">
      <c r="A16" s="14">
        <f t="shared" si="1"/>
      </c>
      <c r="B16" s="10">
        <f>Datos!C9</f>
        <v>46</v>
      </c>
      <c r="C16" s="11">
        <f>Datos!B9</f>
        <v>30</v>
      </c>
      <c r="D16" s="5">
        <f t="shared" si="2"/>
        <v>29.201492537313413</v>
      </c>
      <c r="E16" s="11">
        <f t="shared" si="0"/>
        <v>0.6376141679661707</v>
      </c>
      <c r="F16" s="21"/>
      <c r="G16" s="9"/>
      <c r="I16" s="9"/>
    </row>
    <row r="17" spans="1:9" ht="12">
      <c r="A17" s="14">
        <f t="shared" si="1"/>
      </c>
      <c r="B17" s="10">
        <f>Datos!C10</f>
        <v>35</v>
      </c>
      <c r="C17" s="11">
        <f>Datos!B10</f>
        <v>60</v>
      </c>
      <c r="D17" s="5">
        <f t="shared" si="2"/>
        <v>74.93424768051631</v>
      </c>
      <c r="E17" s="11">
        <f t="shared" si="0"/>
        <v>223.0317537830067</v>
      </c>
      <c r="F17" s="21"/>
      <c r="G17" s="9"/>
      <c r="I17" s="9"/>
    </row>
    <row r="18" spans="1:9" ht="12">
      <c r="A18" s="14">
        <f t="shared" si="1"/>
      </c>
      <c r="B18" s="10">
        <f>Datos!C11</f>
        <v>30</v>
      </c>
      <c r="C18" s="11">
        <f>Datos!B11</f>
        <v>90</v>
      </c>
      <c r="D18" s="5">
        <f t="shared" si="2"/>
        <v>95.72186365469946</v>
      </c>
      <c r="E18" s="11">
        <f t="shared" si="0"/>
        <v>32.73972368297068</v>
      </c>
      <c r="F18" s="21"/>
      <c r="G18" s="9"/>
      <c r="I18" s="9"/>
    </row>
    <row r="19" spans="1:9" ht="12">
      <c r="A19" s="14">
        <f t="shared" si="1"/>
      </c>
      <c r="B19" s="10">
        <f>Datos!C12</f>
        <v>31</v>
      </c>
      <c r="C19" s="11">
        <f>Datos!B12</f>
        <v>96</v>
      </c>
      <c r="D19" s="5">
        <f t="shared" si="2"/>
        <v>91.56434045986285</v>
      </c>
      <c r="E19" s="11">
        <f t="shared" si="0"/>
        <v>19.67507555600973</v>
      </c>
      <c r="F19" s="21"/>
      <c r="G19" s="9"/>
      <c r="I19" s="9"/>
    </row>
    <row r="20" spans="1:9" ht="12">
      <c r="A20" s="14">
        <f t="shared" si="1"/>
      </c>
      <c r="B20" s="10">
        <f>Datos!C13</f>
        <v>30</v>
      </c>
      <c r="C20" s="11">
        <f>Datos!B13</f>
        <v>100</v>
      </c>
      <c r="D20" s="5">
        <f t="shared" si="2"/>
        <v>95.72186365469946</v>
      </c>
      <c r="E20" s="11">
        <f t="shared" si="0"/>
        <v>18.302450588981447</v>
      </c>
      <c r="F20" s="21"/>
      <c r="G20" s="9"/>
      <c r="I20" s="9"/>
    </row>
    <row r="21" spans="1:9" ht="12">
      <c r="A21" s="14">
        <f t="shared" si="1"/>
      </c>
      <c r="B21" s="10">
        <f>Datos!C14</f>
        <v>32</v>
      </c>
      <c r="C21" s="11">
        <f>Datos!B14</f>
        <v>90</v>
      </c>
      <c r="D21" s="5">
        <f t="shared" si="2"/>
        <v>87.4068172650262</v>
      </c>
      <c r="E21" s="11">
        <f t="shared" si="0"/>
        <v>6.724596696966168</v>
      </c>
      <c r="F21" s="21"/>
      <c r="G21" s="9"/>
      <c r="I21" s="9"/>
    </row>
    <row r="22" spans="1:9" ht="12">
      <c r="A22" s="14">
        <f t="shared" si="1"/>
      </c>
      <c r="B22" s="10">
        <f>Datos!C15</f>
        <v>38</v>
      </c>
      <c r="C22" s="11">
        <f>Datos!B15</f>
        <v>50</v>
      </c>
      <c r="D22" s="5">
        <f t="shared" si="2"/>
        <v>62.46167809600644</v>
      </c>
      <c r="E22" s="11">
        <f t="shared" si="0"/>
        <v>155.29342096848663</v>
      </c>
      <c r="F22" s="21"/>
      <c r="G22" s="9"/>
      <c r="I22" s="9"/>
    </row>
    <row r="23" spans="1:9" ht="12">
      <c r="A23" s="14">
        <f t="shared" si="1"/>
      </c>
      <c r="B23" s="10">
        <f>Datos!C16</f>
        <v>28</v>
      </c>
      <c r="C23" s="11">
        <f>Datos!B16</f>
        <v>100</v>
      </c>
      <c r="D23" s="5">
        <f t="shared" si="2"/>
        <v>104.03691004437272</v>
      </c>
      <c r="E23" s="11">
        <f t="shared" si="0"/>
        <v>16.29664270635734</v>
      </c>
      <c r="F23" s="21"/>
      <c r="G23" s="9"/>
      <c r="I23" s="9"/>
    </row>
    <row r="24" spans="1:9" ht="12">
      <c r="A24" s="14">
        <f t="shared" si="1"/>
      </c>
      <c r="B24" s="10">
        <f>Datos!C17</f>
        <v>37</v>
      </c>
      <c r="C24" s="11">
        <f>Datos!B17</f>
        <v>70</v>
      </c>
      <c r="D24" s="5">
        <f t="shared" si="2"/>
        <v>66.61920129084305</v>
      </c>
      <c r="E24" s="11">
        <f t="shared" si="0"/>
        <v>11.429799911837291</v>
      </c>
      <c r="F24" s="21"/>
      <c r="G24" s="9"/>
      <c r="I24" s="9"/>
    </row>
    <row r="25" spans="1:9" ht="12">
      <c r="A25" s="14">
        <f t="shared" si="1"/>
      </c>
      <c r="B25" s="10">
        <f>Datos!C18</f>
        <v>40</v>
      </c>
      <c r="C25" s="11">
        <f>Datos!B18</f>
        <v>45</v>
      </c>
      <c r="D25" s="5">
        <f t="shared" si="2"/>
        <v>54.14663170633318</v>
      </c>
      <c r="E25" s="11">
        <f t="shared" si="0"/>
        <v>83.66087157129945</v>
      </c>
      <c r="F25" s="21"/>
      <c r="G25" s="9"/>
      <c r="I25" s="9"/>
    </row>
    <row r="26" spans="1:9" ht="12">
      <c r="A26" s="14">
        <f t="shared" si="1"/>
      </c>
      <c r="B26" s="10">
        <f>Datos!C19</f>
        <v>32</v>
      </c>
      <c r="C26" s="11">
        <f>Datos!B19</f>
        <v>80</v>
      </c>
      <c r="D26" s="5">
        <f t="shared" si="2"/>
        <v>87.4068172650262</v>
      </c>
      <c r="E26" s="11">
        <f t="shared" si="0"/>
        <v>54.86094199749028</v>
      </c>
      <c r="F26" s="21"/>
      <c r="G26" s="9"/>
      <c r="I26" s="9"/>
    </row>
    <row r="27" spans="1:9" ht="12">
      <c r="A27" s="14">
        <f t="shared" si="1"/>
      </c>
      <c r="B27" s="10">
        <f>Datos!C20</f>
        <v>35</v>
      </c>
      <c r="C27" s="11">
        <f>Datos!B20</f>
        <v>86</v>
      </c>
      <c r="D27" s="5">
        <f t="shared" si="2"/>
        <v>74.93424768051631</v>
      </c>
      <c r="E27" s="11">
        <f t="shared" si="0"/>
        <v>122.45087439615872</v>
      </c>
      <c r="F27" s="21"/>
      <c r="G27" s="9"/>
      <c r="I27" s="9"/>
    </row>
    <row r="28" spans="1:9" ht="12">
      <c r="A28" s="14">
        <f t="shared" si="1"/>
      </c>
      <c r="B28" s="10">
        <f>Datos!C21</f>
        <v>31</v>
      </c>
      <c r="C28" s="11">
        <f>Datos!B21</f>
        <v>90</v>
      </c>
      <c r="D28" s="5">
        <f t="shared" si="2"/>
        <v>91.56434045986285</v>
      </c>
      <c r="E28" s="11">
        <f t="shared" si="0"/>
        <v>2.4471610743639065</v>
      </c>
      <c r="F28" s="21"/>
      <c r="G28" s="9"/>
      <c r="I28" s="9"/>
    </row>
    <row r="29" spans="1:9" ht="12">
      <c r="A29" s="14" t="s">
        <v>1</v>
      </c>
      <c r="B29" s="12">
        <f>Datos!C22</f>
        <v>38</v>
      </c>
      <c r="C29" s="13">
        <f>Datos!B22</f>
        <v>75</v>
      </c>
      <c r="D29" s="6">
        <f t="shared" si="2"/>
        <v>62.46167809600644</v>
      </c>
      <c r="E29" s="13">
        <f t="shared" si="0"/>
        <v>157.20951616816475</v>
      </c>
      <c r="F29" s="21"/>
      <c r="G29" s="9"/>
      <c r="I29" s="9"/>
    </row>
    <row r="30" spans="1:8" ht="12.75">
      <c r="A30" s="20">
        <f>COUNT(B10:B29)</f>
        <v>20</v>
      </c>
      <c r="C30" s="16"/>
      <c r="E30" s="45">
        <f>SUM(E10:E29)</f>
        <v>1032.6474384832593</v>
      </c>
      <c r="G30" s="21"/>
      <c r="H30" s="22"/>
    </row>
    <row r="31" spans="3:9" ht="12">
      <c r="C31" s="16"/>
      <c r="D31" s="14"/>
      <c r="E31" s="19" t="s">
        <v>10</v>
      </c>
      <c r="F31" s="21"/>
      <c r="G31" s="19"/>
      <c r="I31" s="19"/>
    </row>
    <row r="32" spans="4:11" ht="12">
      <c r="D32" s="14"/>
      <c r="F32" s="14"/>
      <c r="J32" s="24"/>
      <c r="K32" s="19"/>
    </row>
    <row r="33" spans="3:4" ht="12">
      <c r="C33" s="23"/>
      <c r="D33" s="22"/>
    </row>
    <row r="34" spans="4:6" ht="12">
      <c r="D34" s="14"/>
      <c r="F34" s="14"/>
    </row>
    <row r="35" spans="4:6" ht="12">
      <c r="D35" s="14"/>
      <c r="F35" s="14"/>
    </row>
    <row r="36" spans="4:6" ht="12">
      <c r="D36" s="14"/>
      <c r="F36" s="14"/>
    </row>
    <row r="37" spans="4:6" ht="12">
      <c r="D37" s="14"/>
      <c r="F37" s="14"/>
    </row>
    <row r="38" spans="4:6" ht="12">
      <c r="D38" s="14"/>
      <c r="F38" s="14"/>
    </row>
    <row r="39" spans="4:6" ht="12">
      <c r="D39" s="14"/>
      <c r="F39" s="14"/>
    </row>
    <row r="40" spans="1:6" ht="12">
      <c r="A40" s="21"/>
      <c r="D40" s="14"/>
      <c r="F40" s="14"/>
    </row>
    <row r="41" spans="4:6" ht="12">
      <c r="D41" s="14"/>
      <c r="F41" s="14"/>
    </row>
    <row r="42" spans="4:6" ht="12">
      <c r="D42" s="14"/>
      <c r="F42" s="14"/>
    </row>
    <row r="43" spans="4:6" ht="12">
      <c r="D43" s="14"/>
      <c r="F43" s="14"/>
    </row>
    <row r="44" spans="4:6" ht="12">
      <c r="D44" s="14"/>
      <c r="F44" s="14"/>
    </row>
    <row r="45" spans="4:6" ht="12">
      <c r="D45" s="14"/>
      <c r="F45" s="14"/>
    </row>
    <row r="46" spans="4:6" ht="12">
      <c r="D46" s="14"/>
      <c r="F46" s="14"/>
    </row>
    <row r="47" spans="4:6" ht="12">
      <c r="D47" s="14"/>
      <c r="F47" s="14"/>
    </row>
    <row r="48" spans="4:6" ht="12">
      <c r="D48" s="14"/>
      <c r="F48" s="14"/>
    </row>
    <row r="49" spans="4:6" ht="12">
      <c r="D49" s="14"/>
      <c r="F49" s="14"/>
    </row>
    <row r="50" spans="4:6" ht="12">
      <c r="D50" s="14"/>
      <c r="F50" s="14"/>
    </row>
    <row r="51" spans="4:6" ht="12">
      <c r="D51" s="14"/>
      <c r="F51" s="14"/>
    </row>
    <row r="52" spans="4:6" ht="12">
      <c r="D52" s="14"/>
      <c r="F52" s="14"/>
    </row>
    <row r="53" spans="4:6" ht="12">
      <c r="D53" s="14"/>
      <c r="F53" s="14"/>
    </row>
    <row r="54" spans="2:6" ht="12">
      <c r="B54" s="25"/>
      <c r="C54" s="22"/>
      <c r="D54" s="22"/>
      <c r="E54" s="28"/>
      <c r="F54" s="30"/>
    </row>
    <row r="55" spans="4:6" ht="12">
      <c r="D55" s="14"/>
      <c r="E55" s="29"/>
      <c r="F55" s="31"/>
    </row>
    <row r="56" ht="12">
      <c r="D56" s="14"/>
    </row>
    <row r="57" ht="12">
      <c r="D57" s="24"/>
    </row>
    <row r="58" spans="4:6" ht="12">
      <c r="D58" s="14"/>
      <c r="F58" s="14"/>
    </row>
    <row r="59" ht="12">
      <c r="G59" s="26"/>
    </row>
    <row r="60" spans="4:8" ht="12">
      <c r="D60" s="24"/>
      <c r="H60" s="27"/>
    </row>
    <row r="61" ht="12">
      <c r="G61" s="19"/>
    </row>
    <row r="64" ht="12">
      <c r="D64" s="24"/>
    </row>
  </sheetData>
  <printOptions/>
  <pageMargins left="0.75" right="0.75" top="1" bottom="1" header="0" footer="0"/>
  <pageSetup horizontalDpi="300" verticalDpi="300" orientation="portrait" paperSize="9" r:id="rId5"/>
  <drawing r:id="rId4"/>
  <legacyDrawing r:id="rId3"/>
  <oleObjects>
    <oleObject progId="Equation.DSMT4" shapeId="465050" r:id="rId1"/>
    <oleObject progId="Equation.DSMT4" shapeId="469510" r:id="rId2"/>
  </oleObjects>
</worksheet>
</file>

<file path=xl/worksheets/sheet3.xml><?xml version="1.0" encoding="utf-8"?>
<worksheet xmlns="http://schemas.openxmlformats.org/spreadsheetml/2006/main" xmlns:r="http://schemas.openxmlformats.org/officeDocument/2006/relationships">
  <dimension ref="B1:E10"/>
  <sheetViews>
    <sheetView workbookViewId="0" topLeftCell="A1">
      <selection activeCell="C32" sqref="C32:C33"/>
    </sheetView>
  </sheetViews>
  <sheetFormatPr defaultColWidth="11.421875" defaultRowHeight="12.75"/>
  <sheetData>
    <row r="1" spans="2:5" ht="12.75">
      <c r="B1" t="s">
        <v>21</v>
      </c>
      <c r="C1" t="s">
        <v>22</v>
      </c>
      <c r="D1" t="s">
        <v>23</v>
      </c>
      <c r="E1" t="s">
        <v>24</v>
      </c>
    </row>
    <row r="2" spans="2:5" ht="12.75">
      <c r="B2" s="47" t="s">
        <v>13</v>
      </c>
      <c r="C2" s="50">
        <v>0.05</v>
      </c>
      <c r="D2" s="53">
        <v>5</v>
      </c>
      <c r="E2">
        <f>D2/$D$10</f>
        <v>0.05</v>
      </c>
    </row>
    <row r="3" spans="2:5" ht="12.75">
      <c r="B3" s="48" t="s">
        <v>14</v>
      </c>
      <c r="C3" s="51">
        <v>0.05</v>
      </c>
      <c r="D3" s="54">
        <v>5</v>
      </c>
      <c r="E3">
        <f aca="true" t="shared" si="0" ref="E3:E9">D3/$D$10</f>
        <v>0.05</v>
      </c>
    </row>
    <row r="4" spans="2:5" ht="12.75">
      <c r="B4" s="48" t="s">
        <v>15</v>
      </c>
      <c r="C4" s="51">
        <v>0.15</v>
      </c>
      <c r="D4" s="54">
        <v>15</v>
      </c>
      <c r="E4">
        <f t="shared" si="0"/>
        <v>0.15</v>
      </c>
    </row>
    <row r="5" spans="2:5" ht="12.75">
      <c r="B5" s="48" t="s">
        <v>16</v>
      </c>
      <c r="C5" s="51">
        <v>0.25</v>
      </c>
      <c r="D5" s="54">
        <v>25</v>
      </c>
      <c r="E5">
        <f t="shared" si="0"/>
        <v>0.25</v>
      </c>
    </row>
    <row r="6" spans="2:5" ht="12.75">
      <c r="B6" s="48" t="s">
        <v>17</v>
      </c>
      <c r="C6" s="51">
        <v>0.25</v>
      </c>
      <c r="D6" s="54">
        <v>25</v>
      </c>
      <c r="E6">
        <f t="shared" si="0"/>
        <v>0.25</v>
      </c>
    </row>
    <row r="7" spans="2:5" ht="12.75">
      <c r="B7" s="48" t="s">
        <v>18</v>
      </c>
      <c r="C7" s="51">
        <v>0.15</v>
      </c>
      <c r="D7" s="54">
        <v>15</v>
      </c>
      <c r="E7">
        <f t="shared" si="0"/>
        <v>0.15</v>
      </c>
    </row>
    <row r="8" spans="2:5" ht="12.75">
      <c r="B8" s="48" t="s">
        <v>19</v>
      </c>
      <c r="C8" s="51">
        <v>0.05</v>
      </c>
      <c r="D8" s="54">
        <v>5</v>
      </c>
      <c r="E8">
        <f t="shared" si="0"/>
        <v>0.05</v>
      </c>
    </row>
    <row r="9" spans="2:5" ht="12.75">
      <c r="B9" s="49" t="s">
        <v>20</v>
      </c>
      <c r="C9" s="52">
        <v>0.05</v>
      </c>
      <c r="D9" s="55">
        <v>5</v>
      </c>
      <c r="E9">
        <f t="shared" si="0"/>
        <v>0.05</v>
      </c>
    </row>
    <row r="10" spans="2:4" ht="12.75">
      <c r="B10" s="46"/>
      <c r="C10" s="52">
        <v>1</v>
      </c>
      <c r="D10" s="55">
        <v>100</v>
      </c>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B21"/>
  <sheetViews>
    <sheetView workbookViewId="0" topLeftCell="A1">
      <selection activeCell="E34" sqref="E34"/>
    </sheetView>
  </sheetViews>
  <sheetFormatPr defaultColWidth="11.421875" defaultRowHeight="12.75"/>
  <sheetData>
    <row r="1" spans="1:2" ht="12.75">
      <c r="A1" s="19" t="s">
        <v>2</v>
      </c>
      <c r="B1" s="19" t="s">
        <v>3</v>
      </c>
    </row>
    <row r="2" spans="1:2" ht="12.75">
      <c r="A2" s="7">
        <v>18</v>
      </c>
      <c r="B2" s="8">
        <v>100</v>
      </c>
    </row>
    <row r="3" spans="1:2" ht="12.75">
      <c r="A3" s="10">
        <v>17</v>
      </c>
      <c r="B3" s="11">
        <v>98</v>
      </c>
    </row>
    <row r="4" spans="1:2" ht="12.75">
      <c r="A4" s="10">
        <v>15</v>
      </c>
      <c r="B4" s="11">
        <v>90</v>
      </c>
    </row>
    <row r="5" spans="1:2" ht="12.75">
      <c r="A5" s="10">
        <v>15</v>
      </c>
      <c r="B5" s="11">
        <v>67</v>
      </c>
    </row>
    <row r="6" spans="1:2" ht="12.75">
      <c r="A6" s="10">
        <v>10</v>
      </c>
      <c r="B6" s="11">
        <v>50</v>
      </c>
    </row>
    <row r="7" spans="1:2" ht="12.75">
      <c r="A7" s="10">
        <v>8</v>
      </c>
      <c r="B7" s="11">
        <v>40</v>
      </c>
    </row>
    <row r="8" spans="1:2" ht="12.75">
      <c r="A8" s="10">
        <v>8</v>
      </c>
      <c r="B8" s="11">
        <v>30</v>
      </c>
    </row>
    <row r="9" spans="1:2" ht="12.75">
      <c r="A9" s="10">
        <v>15</v>
      </c>
      <c r="B9" s="11">
        <v>60</v>
      </c>
    </row>
    <row r="10" spans="1:2" ht="12.75">
      <c r="A10" s="10">
        <v>18</v>
      </c>
      <c r="B10" s="11">
        <v>90</v>
      </c>
    </row>
    <row r="11" spans="1:2" ht="12.75">
      <c r="A11" s="10">
        <v>19</v>
      </c>
      <c r="B11" s="11">
        <v>96</v>
      </c>
    </row>
    <row r="12" spans="1:2" ht="12.75">
      <c r="A12" s="10">
        <v>20</v>
      </c>
      <c r="B12" s="11">
        <v>100</v>
      </c>
    </row>
    <row r="13" spans="1:2" ht="12.75">
      <c r="A13" s="10">
        <v>15</v>
      </c>
      <c r="B13" s="11">
        <v>90</v>
      </c>
    </row>
    <row r="14" spans="1:2" ht="12.75">
      <c r="A14" s="10">
        <v>8</v>
      </c>
      <c r="B14" s="11">
        <v>50</v>
      </c>
    </row>
    <row r="15" spans="1:2" ht="12.75">
      <c r="A15" s="10">
        <v>18</v>
      </c>
      <c r="B15" s="11">
        <v>100</v>
      </c>
    </row>
    <row r="16" spans="1:2" ht="12.75">
      <c r="A16" s="10">
        <v>15</v>
      </c>
      <c r="B16" s="11">
        <v>70</v>
      </c>
    </row>
    <row r="17" spans="1:2" ht="12.75">
      <c r="A17" s="10">
        <v>12</v>
      </c>
      <c r="B17" s="11">
        <v>45</v>
      </c>
    </row>
    <row r="18" spans="1:2" ht="12.75">
      <c r="A18" s="10">
        <v>13</v>
      </c>
      <c r="B18" s="11">
        <v>80</v>
      </c>
    </row>
    <row r="19" spans="1:2" ht="12.75">
      <c r="A19" s="10">
        <v>14</v>
      </c>
      <c r="B19" s="11">
        <v>86</v>
      </c>
    </row>
    <row r="20" spans="1:2" ht="12.75">
      <c r="A20" s="10">
        <v>15</v>
      </c>
      <c r="B20" s="11">
        <v>90</v>
      </c>
    </row>
    <row r="21" spans="1:2" ht="12.75">
      <c r="A21" s="12">
        <v>16</v>
      </c>
      <c r="B21" s="13">
        <v>75</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Ordenador 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Estimación parámetros mediante MMCC en la exponencial</dc:title>
  <dc:subject>Segunda Práctica de "Modelos Descriptivos Comportamiento"</dc:subject>
  <dc:creator>Manuel Miguel Ramos Álvarez</dc:creator>
  <cp:keywords/>
  <dc:description/>
  <cp:lastModifiedBy>Manuel Miguel</cp:lastModifiedBy>
  <cp:lastPrinted>2002-06-16T05:52:13Z</cp:lastPrinted>
  <dcterms:created xsi:type="dcterms:W3CDTF">1998-03-12T20:17:04Z</dcterms:created>
  <dcterms:modified xsi:type="dcterms:W3CDTF">2009-02-12T11:57:28Z</dcterms:modified>
  <cp:category/>
  <cp:version/>
  <cp:contentType/>
  <cp:contentStatus/>
</cp:coreProperties>
</file>